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ekly Scorecard" sheetId="1" state="visible" r:id="rId3"/>
    <sheet name="Definition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<sst xmlns="http://schemas.openxmlformats.org/spreadsheetml/2006/main" count="50" uniqueCount="42">
  <si>
    <t xml:space="preserve">Dealership BDC Weekly Scorecard</t>
  </si>
  <si>
    <t xml:space="preserve">Legend: blue text on yellow = enter your numbers. Black = formulas, do not edit. One row per week per department. Row 6 is an example with made-up values; overwrite it.</t>
  </si>
  <si>
    <t xml:space="preserve">Source: alphadriveai.com/bdc/metrics/ (metric definitions). Template by Alpha Drive AI.</t>
  </si>
  <si>
    <t xml:space="preserve">Week starting</t>
  </si>
  <si>
    <t xml:space="preserve">Department</t>
  </si>
  <si>
    <t xml:space="preserve">Calls offered</t>
  </si>
  <si>
    <t xml:space="preserve">Calls answered</t>
  </si>
  <si>
    <t xml:space="preserve">Calls abandoned</t>
  </si>
  <si>
    <t xml:space="preserve">Median speed to answer (sec)</t>
  </si>
  <si>
    <t xml:space="preserve">Opportunities handled</t>
  </si>
  <si>
    <t xml:space="preserve">Appointments set</t>
  </si>
  <si>
    <t xml:space="preserve">Appointments shown</t>
  </si>
  <si>
    <t xml:space="preserve">Sold / ROs opened</t>
  </si>
  <si>
    <t xml:space="preserve">Gross or RO $ (BDC-booked)</t>
  </si>
  <si>
    <t xml:space="preserve">Transfers</t>
  </si>
  <si>
    <t xml:space="preserve">Outbound contacts</t>
  </si>
  <si>
    <t xml:space="preserve">Outbound with logged consent</t>
  </si>
  <si>
    <t xml:space="preserve">Opt-outs received</t>
  </si>
  <si>
    <t xml:space="preserve">Opt-outs honored</t>
  </si>
  <si>
    <t xml:space="preserve">Abandon rate</t>
  </si>
  <si>
    <t xml:space="preserve">Set rate</t>
  </si>
  <si>
    <t xml:space="preserve">Show rate</t>
  </si>
  <si>
    <t xml:space="preserve">Close rate</t>
  </si>
  <si>
    <t xml:space="preserve">$ per shown</t>
  </si>
  <si>
    <t xml:space="preserve">Transfer rate</t>
  </si>
  <si>
    <t xml:space="preserve">Consent coverage</t>
  </si>
  <si>
    <t xml:space="preserve">Opt-out compliance</t>
  </si>
  <si>
    <t xml:space="preserve">2026-09-07</t>
  </si>
  <si>
    <t xml:space="preserve">Service</t>
  </si>
  <si>
    <t xml:space="preserve">Period total / rate</t>
  </si>
  <si>
    <t xml:space="preserve">Metric</t>
  </si>
  <si>
    <t xml:space="preserve">Definition</t>
  </si>
  <si>
    <t xml:space="preserve">Calls abandoned ÷ calls offered</t>
  </si>
  <si>
    <t xml:space="preserve">Appointments set ÷ opportunities handled (define opportunity in writing; exclude wrong numbers, vendor and parts calls)</t>
  </si>
  <si>
    <t xml:space="preserve">Appointments shown ÷ appointments set, same period; late reschedules are sets, not shows</t>
  </si>
  <si>
    <t xml:space="preserve">Sold (sales) or ROs opened (service) ÷ appointments shown</t>
  </si>
  <si>
    <t xml:space="preserve">Gross (sales) or RO dollars (service) on BDC-booked visits ÷ appointments shown</t>
  </si>
  <si>
    <t xml:space="preserve">Contacts transferred to another person ÷ calls answered</t>
  </si>
  <si>
    <t xml:space="preserve">Outbound contacts with a logged consent basis ÷ outbound contacts</t>
  </si>
  <si>
    <t xml:space="preserve">Opt-outs honored within the period ÷ opt-outs received</t>
  </si>
  <si>
    <t xml:space="preserve">Speed to answer</t>
  </si>
  <si>
    <t xml:space="preserve">Seconds from first ring to live answer; report median and 90th percentile if your phone system provides it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</si>
</sst>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0.0%"/>
    <numFmt numFmtId="167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30613"/>
        <bgColor rgb="FF993300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E3061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1"/>
    <col collapsed="false" customWidth="true" hidden="false" outlineLevel="0" max="5" min="3" style="0" width="10"/>
    <col collapsed="false" customWidth="true" hidden="false" outlineLevel="0" max="7" min="6" style="0" width="12"/>
    <col collapsed="false" customWidth="true" hidden="false" outlineLevel="0" max="10" min="8" style="0" width="11"/>
    <col collapsed="false" customWidth="true" hidden="false" outlineLevel="0" max="11" min="11" style="0" width="13"/>
    <col collapsed="false" customWidth="true" hidden="false" outlineLevel="0" max="13" min="12" style="0" width="10"/>
    <col collapsed="false" customWidth="true" hidden="false" outlineLevel="0" max="14" min="14" style="0" width="12"/>
    <col collapsed="false" customWidth="true" hidden="false" outlineLevel="0" max="17" min="15" style="0" width="10"/>
    <col collapsed="false" customWidth="true" hidden="false" outlineLevel="0" max="20" min="18" style="0" width="9"/>
    <col collapsed="false" customWidth="true" hidden="false" outlineLevel="0" max="21" min="21" style="0" width="10"/>
    <col collapsed="false" customWidth="true" hidden="false" outlineLevel="0" max="22" min="22" style="0" width="9"/>
    <col collapsed="false" customWidth="true" hidden="false" outlineLevel="0" max="24" min="23" style="0" width="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42" hidden="false" customHeight="tru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customFormat="false" ht="15" hidden="false" customHeight="false" outlineLevel="0" collapsed="false">
      <c r="A6" s="4" t="s">
        <v>27</v>
      </c>
      <c r="B6" s="4" t="s">
        <v>28</v>
      </c>
      <c r="C6" s="4" t="n">
        <v>1840</v>
      </c>
      <c r="D6" s="4" t="n">
        <v>1710</v>
      </c>
      <c r="E6" s="4" t="n">
        <v>130</v>
      </c>
      <c r="F6" s="4" t="n">
        <v>18</v>
      </c>
      <c r="G6" s="4" t="n">
        <v>1400</v>
      </c>
      <c r="H6" s="4" t="n">
        <v>560</v>
      </c>
      <c r="I6" s="4" t="n">
        <v>470</v>
      </c>
      <c r="J6" s="4" t="n">
        <v>455</v>
      </c>
      <c r="K6" s="5" t="n">
        <v>88000</v>
      </c>
      <c r="L6" s="4" t="n">
        <v>210</v>
      </c>
      <c r="M6" s="4" t="n">
        <v>900</v>
      </c>
      <c r="N6" s="4" t="n">
        <v>900</v>
      </c>
      <c r="O6" s="4" t="n">
        <v>6</v>
      </c>
      <c r="P6" s="4" t="n">
        <v>6</v>
      </c>
      <c r="Q6" s="6" t="n">
        <f aca="false">IF(C6=0,"-",E6/C6)</f>
        <v>0.0706521739130435</v>
      </c>
      <c r="R6" s="6" t="n">
        <f aca="false">IF(G6=0,"-",H6/G6)</f>
        <v>0.4</v>
      </c>
      <c r="S6" s="6" t="n">
        <f aca="false">IF(H6=0,"-",I6/H6)</f>
        <v>0.839285714285714</v>
      </c>
      <c r="T6" s="6" t="n">
        <f aca="false">IF(I6=0,"-",J6/I6)</f>
        <v>0.968085106382979</v>
      </c>
      <c r="U6" s="7" t="n">
        <f aca="false">IF(I6=0,"-",K6/I6)</f>
        <v>187.234042553192</v>
      </c>
      <c r="V6" s="6" t="n">
        <f aca="false">IF(D6=0,"-",L6/D6)</f>
        <v>0.12280701754386</v>
      </c>
      <c r="W6" s="6" t="n">
        <f aca="false">IF(M6=0,"-",N6/M6)</f>
        <v>1</v>
      </c>
      <c r="X6" s="6" t="n">
        <f aca="false">IF(O6=0,"-",P6/O6)</f>
        <v>1</v>
      </c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5"/>
      <c r="L7" s="4"/>
      <c r="M7" s="4"/>
      <c r="N7" s="4"/>
      <c r="O7" s="4"/>
      <c r="P7" s="4"/>
      <c r="Q7" s="6" t="str">
        <f aca="false">IF(C7=0,"-",E7/C7)</f>
        <v>-</v>
      </c>
      <c r="R7" s="6" t="str">
        <f aca="false">IF(G7=0,"-",H7/G7)</f>
        <v>-</v>
      </c>
      <c r="S7" s="6" t="str">
        <f aca="false">IF(H7=0,"-",I7/H7)</f>
        <v>-</v>
      </c>
      <c r="T7" s="6" t="str">
        <f aca="false">IF(I7=0,"-",J7/I7)</f>
        <v>-</v>
      </c>
      <c r="U7" s="7" t="str">
        <f aca="false">IF(I7=0,"-",K7/I7)</f>
        <v>-</v>
      </c>
      <c r="V7" s="6" t="str">
        <f aca="false">IF(D7=0,"-",L7/D7)</f>
        <v>-</v>
      </c>
      <c r="W7" s="6" t="str">
        <f aca="false">IF(M7=0,"-",N7/M7)</f>
        <v>-</v>
      </c>
      <c r="X7" s="6" t="str">
        <f aca="false">IF(O7=0,"-",P7/O7)</f>
        <v>-</v>
      </c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4"/>
      <c r="M8" s="4"/>
      <c r="N8" s="4"/>
      <c r="O8" s="4"/>
      <c r="P8" s="4"/>
      <c r="Q8" s="6" t="str">
        <f aca="false">IF(C8=0,"-",E8/C8)</f>
        <v>-</v>
      </c>
      <c r="R8" s="6" t="str">
        <f aca="false">IF(G8=0,"-",H8/G8)</f>
        <v>-</v>
      </c>
      <c r="S8" s="6" t="str">
        <f aca="false">IF(H8=0,"-",I8/H8)</f>
        <v>-</v>
      </c>
      <c r="T8" s="6" t="str">
        <f aca="false">IF(I8=0,"-",J8/I8)</f>
        <v>-</v>
      </c>
      <c r="U8" s="7" t="str">
        <f aca="false">IF(I8=0,"-",K8/I8)</f>
        <v>-</v>
      </c>
      <c r="V8" s="6" t="str">
        <f aca="false">IF(D8=0,"-",L8/D8)</f>
        <v>-</v>
      </c>
      <c r="W8" s="6" t="str">
        <f aca="false">IF(M8=0,"-",N8/M8)</f>
        <v>-</v>
      </c>
      <c r="X8" s="6" t="str">
        <f aca="false">IF(O8=0,"-",P8/O8)</f>
        <v>-</v>
      </c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6" t="str">
        <f aca="false">IF(C9=0,"-",E9/C9)</f>
        <v>-</v>
      </c>
      <c r="R9" s="6" t="str">
        <f aca="false">IF(G9=0,"-",H9/G9)</f>
        <v>-</v>
      </c>
      <c r="S9" s="6" t="str">
        <f aca="false">IF(H9=0,"-",I9/H9)</f>
        <v>-</v>
      </c>
      <c r="T9" s="6" t="str">
        <f aca="false">IF(I9=0,"-",J9/I9)</f>
        <v>-</v>
      </c>
      <c r="U9" s="7" t="str">
        <f aca="false">IF(I9=0,"-",K9/I9)</f>
        <v>-</v>
      </c>
      <c r="V9" s="6" t="str">
        <f aca="false">IF(D9=0,"-",L9/D9)</f>
        <v>-</v>
      </c>
      <c r="W9" s="6" t="str">
        <f aca="false">IF(M9=0,"-",N9/M9)</f>
        <v>-</v>
      </c>
      <c r="X9" s="6" t="str">
        <f aca="false">IF(O9=0,"-",P9/O9)</f>
        <v>-</v>
      </c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5"/>
      <c r="L10" s="4"/>
      <c r="M10" s="4"/>
      <c r="N10" s="4"/>
      <c r="O10" s="4"/>
      <c r="P10" s="4"/>
      <c r="Q10" s="6" t="str">
        <f aca="false">IF(C10=0,"-",E10/C10)</f>
        <v>-</v>
      </c>
      <c r="R10" s="6" t="str">
        <f aca="false">IF(G10=0,"-",H10/G10)</f>
        <v>-</v>
      </c>
      <c r="S10" s="6" t="str">
        <f aca="false">IF(H10=0,"-",I10/H10)</f>
        <v>-</v>
      </c>
      <c r="T10" s="6" t="str">
        <f aca="false">IF(I10=0,"-",J10/I10)</f>
        <v>-</v>
      </c>
      <c r="U10" s="7" t="str">
        <f aca="false">IF(I10=0,"-",K10/I10)</f>
        <v>-</v>
      </c>
      <c r="V10" s="6" t="str">
        <f aca="false">IF(D10=0,"-",L10/D10)</f>
        <v>-</v>
      </c>
      <c r="W10" s="6" t="str">
        <f aca="false">IF(M10=0,"-",N10/M10)</f>
        <v>-</v>
      </c>
      <c r="X10" s="6" t="str">
        <f aca="false">IF(O10=0,"-",P10/O10)</f>
        <v>-</v>
      </c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  <c r="H11" s="4"/>
      <c r="I11" s="4"/>
      <c r="J11" s="4"/>
      <c r="K11" s="5"/>
      <c r="L11" s="4"/>
      <c r="M11" s="4"/>
      <c r="N11" s="4"/>
      <c r="O11" s="4"/>
      <c r="P11" s="4"/>
      <c r="Q11" s="6" t="str">
        <f aca="false">IF(C11=0,"-",E11/C11)</f>
        <v>-</v>
      </c>
      <c r="R11" s="6" t="str">
        <f aca="false">IF(G11=0,"-",H11/G11)</f>
        <v>-</v>
      </c>
      <c r="S11" s="6" t="str">
        <f aca="false">IF(H11=0,"-",I11/H11)</f>
        <v>-</v>
      </c>
      <c r="T11" s="6" t="str">
        <f aca="false">IF(I11=0,"-",J11/I11)</f>
        <v>-</v>
      </c>
      <c r="U11" s="7" t="str">
        <f aca="false">IF(I11=0,"-",K11/I11)</f>
        <v>-</v>
      </c>
      <c r="V11" s="6" t="str">
        <f aca="false">IF(D11=0,"-",L11/D11)</f>
        <v>-</v>
      </c>
      <c r="W11" s="6" t="str">
        <f aca="false">IF(M11=0,"-",N11/M11)</f>
        <v>-</v>
      </c>
      <c r="X11" s="6" t="str">
        <f aca="false">IF(O11=0,"-",P11/O11)</f>
        <v>-</v>
      </c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5"/>
      <c r="L12" s="4"/>
      <c r="M12" s="4"/>
      <c r="N12" s="4"/>
      <c r="O12" s="4"/>
      <c r="P12" s="4"/>
      <c r="Q12" s="6" t="str">
        <f aca="false">IF(C12=0,"-",E12/C12)</f>
        <v>-</v>
      </c>
      <c r="R12" s="6" t="str">
        <f aca="false">IF(G12=0,"-",H12/G12)</f>
        <v>-</v>
      </c>
      <c r="S12" s="6" t="str">
        <f aca="false">IF(H12=0,"-",I12/H12)</f>
        <v>-</v>
      </c>
      <c r="T12" s="6" t="str">
        <f aca="false">IF(I12=0,"-",J12/I12)</f>
        <v>-</v>
      </c>
      <c r="U12" s="7" t="str">
        <f aca="false">IF(I12=0,"-",K12/I12)</f>
        <v>-</v>
      </c>
      <c r="V12" s="6" t="str">
        <f aca="false">IF(D12=0,"-",L12/D12)</f>
        <v>-</v>
      </c>
      <c r="W12" s="6" t="str">
        <f aca="false">IF(M12=0,"-",N12/M12)</f>
        <v>-</v>
      </c>
      <c r="X12" s="6" t="str">
        <f aca="false">IF(O12=0,"-",P12/O12)</f>
        <v>-</v>
      </c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5"/>
      <c r="L13" s="4"/>
      <c r="M13" s="4"/>
      <c r="N13" s="4"/>
      <c r="O13" s="4"/>
      <c r="P13" s="4"/>
      <c r="Q13" s="6" t="str">
        <f aca="false">IF(C13=0,"-",E13/C13)</f>
        <v>-</v>
      </c>
      <c r="R13" s="6" t="str">
        <f aca="false">IF(G13=0,"-",H13/G13)</f>
        <v>-</v>
      </c>
      <c r="S13" s="6" t="str">
        <f aca="false">IF(H13=0,"-",I13/H13)</f>
        <v>-</v>
      </c>
      <c r="T13" s="6" t="str">
        <f aca="false">IF(I13=0,"-",J13/I13)</f>
        <v>-</v>
      </c>
      <c r="U13" s="7" t="str">
        <f aca="false">IF(I13=0,"-",K13/I13)</f>
        <v>-</v>
      </c>
      <c r="V13" s="6" t="str">
        <f aca="false">IF(D13=0,"-",L13/D13)</f>
        <v>-</v>
      </c>
      <c r="W13" s="6" t="str">
        <f aca="false">IF(M13=0,"-",N13/M13)</f>
        <v>-</v>
      </c>
      <c r="X13" s="6" t="str">
        <f aca="false">IF(O13=0,"-",P13/O13)</f>
        <v>-</v>
      </c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5"/>
      <c r="L14" s="4"/>
      <c r="M14" s="4"/>
      <c r="N14" s="4"/>
      <c r="O14" s="4"/>
      <c r="P14" s="4"/>
      <c r="Q14" s="6" t="str">
        <f aca="false">IF(C14=0,"-",E14/C14)</f>
        <v>-</v>
      </c>
      <c r="R14" s="6" t="str">
        <f aca="false">IF(G14=0,"-",H14/G14)</f>
        <v>-</v>
      </c>
      <c r="S14" s="6" t="str">
        <f aca="false">IF(H14=0,"-",I14/H14)</f>
        <v>-</v>
      </c>
      <c r="T14" s="6" t="str">
        <f aca="false">IF(I14=0,"-",J14/I14)</f>
        <v>-</v>
      </c>
      <c r="U14" s="7" t="str">
        <f aca="false">IF(I14=0,"-",K14/I14)</f>
        <v>-</v>
      </c>
      <c r="V14" s="6" t="str">
        <f aca="false">IF(D14=0,"-",L14/D14)</f>
        <v>-</v>
      </c>
      <c r="W14" s="6" t="str">
        <f aca="false">IF(M14=0,"-",N14/M14)</f>
        <v>-</v>
      </c>
      <c r="X14" s="6" t="str">
        <f aca="false">IF(O14=0,"-",P14/O14)</f>
        <v>-</v>
      </c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  <c r="I15" s="4"/>
      <c r="J15" s="4"/>
      <c r="K15" s="5"/>
      <c r="L15" s="4"/>
      <c r="M15" s="4"/>
      <c r="N15" s="4"/>
      <c r="O15" s="4"/>
      <c r="P15" s="4"/>
      <c r="Q15" s="6" t="str">
        <f aca="false">IF(C15=0,"-",E15/C15)</f>
        <v>-</v>
      </c>
      <c r="R15" s="6" t="str">
        <f aca="false">IF(G15=0,"-",H15/G15)</f>
        <v>-</v>
      </c>
      <c r="S15" s="6" t="str">
        <f aca="false">IF(H15=0,"-",I15/H15)</f>
        <v>-</v>
      </c>
      <c r="T15" s="6" t="str">
        <f aca="false">IF(I15=0,"-",J15/I15)</f>
        <v>-</v>
      </c>
      <c r="U15" s="7" t="str">
        <f aca="false">IF(I15=0,"-",K15/I15)</f>
        <v>-</v>
      </c>
      <c r="V15" s="6" t="str">
        <f aca="false">IF(D15=0,"-",L15/D15)</f>
        <v>-</v>
      </c>
      <c r="W15" s="6" t="str">
        <f aca="false">IF(M15=0,"-",N15/M15)</f>
        <v>-</v>
      </c>
      <c r="X15" s="6" t="str">
        <f aca="false">IF(O15=0,"-",P15/O15)</f>
        <v>-</v>
      </c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5"/>
      <c r="L16" s="4"/>
      <c r="M16" s="4"/>
      <c r="N16" s="4"/>
      <c r="O16" s="4"/>
      <c r="P16" s="4"/>
      <c r="Q16" s="6" t="str">
        <f aca="false">IF(C16=0,"-",E16/C16)</f>
        <v>-</v>
      </c>
      <c r="R16" s="6" t="str">
        <f aca="false">IF(G16=0,"-",H16/G16)</f>
        <v>-</v>
      </c>
      <c r="S16" s="6" t="str">
        <f aca="false">IF(H16=0,"-",I16/H16)</f>
        <v>-</v>
      </c>
      <c r="T16" s="6" t="str">
        <f aca="false">IF(I16=0,"-",J16/I16)</f>
        <v>-</v>
      </c>
      <c r="U16" s="7" t="str">
        <f aca="false">IF(I16=0,"-",K16/I16)</f>
        <v>-</v>
      </c>
      <c r="V16" s="6" t="str">
        <f aca="false">IF(D16=0,"-",L16/D16)</f>
        <v>-</v>
      </c>
      <c r="W16" s="6" t="str">
        <f aca="false">IF(M16=0,"-",N16/M16)</f>
        <v>-</v>
      </c>
      <c r="X16" s="6" t="str">
        <f aca="false">IF(O16=0,"-",P16/O16)</f>
        <v>-</v>
      </c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4"/>
      <c r="H17" s="4"/>
      <c r="I17" s="4"/>
      <c r="J17" s="4"/>
      <c r="K17" s="5"/>
      <c r="L17" s="4"/>
      <c r="M17" s="4"/>
      <c r="N17" s="4"/>
      <c r="O17" s="4"/>
      <c r="P17" s="4"/>
      <c r="Q17" s="6" t="str">
        <f aca="false">IF(C17=0,"-",E17/C17)</f>
        <v>-</v>
      </c>
      <c r="R17" s="6" t="str">
        <f aca="false">IF(G17=0,"-",H17/G17)</f>
        <v>-</v>
      </c>
      <c r="S17" s="6" t="str">
        <f aca="false">IF(H17=0,"-",I17/H17)</f>
        <v>-</v>
      </c>
      <c r="T17" s="6" t="str">
        <f aca="false">IF(I17=0,"-",J17/I17)</f>
        <v>-</v>
      </c>
      <c r="U17" s="7" t="str">
        <f aca="false">IF(I17=0,"-",K17/I17)</f>
        <v>-</v>
      </c>
      <c r="V17" s="6" t="str">
        <f aca="false">IF(D17=0,"-",L17/D17)</f>
        <v>-</v>
      </c>
      <c r="W17" s="6" t="str">
        <f aca="false">IF(M17=0,"-",N17/M17)</f>
        <v>-</v>
      </c>
      <c r="X17" s="6" t="str">
        <f aca="false">IF(O17=0,"-",P17/O17)</f>
        <v>-</v>
      </c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5"/>
      <c r="L18" s="4"/>
      <c r="M18" s="4"/>
      <c r="N18" s="4"/>
      <c r="O18" s="4"/>
      <c r="P18" s="4"/>
      <c r="Q18" s="6" t="str">
        <f aca="false">IF(C18=0,"-",E18/C18)</f>
        <v>-</v>
      </c>
      <c r="R18" s="6" t="str">
        <f aca="false">IF(G18=0,"-",H18/G18)</f>
        <v>-</v>
      </c>
      <c r="S18" s="6" t="str">
        <f aca="false">IF(H18=0,"-",I18/H18)</f>
        <v>-</v>
      </c>
      <c r="T18" s="6" t="str">
        <f aca="false">IF(I18=0,"-",J18/I18)</f>
        <v>-</v>
      </c>
      <c r="U18" s="7" t="str">
        <f aca="false">IF(I18=0,"-",K18/I18)</f>
        <v>-</v>
      </c>
      <c r="V18" s="6" t="str">
        <f aca="false">IF(D18=0,"-",L18/D18)</f>
        <v>-</v>
      </c>
      <c r="W18" s="6" t="str">
        <f aca="false">IF(M18=0,"-",N18/M18)</f>
        <v>-</v>
      </c>
      <c r="X18" s="6" t="str">
        <f aca="false">IF(O18=0,"-",P18/O18)</f>
        <v>-</v>
      </c>
    </row>
    <row r="20" customFormat="false" ht="15" hidden="false" customHeight="false" outlineLevel="0" collapsed="false">
      <c r="A20" s="8" t="s">
        <v>29</v>
      </c>
      <c r="C20" s="9" t="n">
        <f aca="false">SUM(C6:C18)</f>
        <v>1840</v>
      </c>
      <c r="D20" s="9" t="n">
        <f aca="false">SUM(D6:D18)</f>
        <v>1710</v>
      </c>
      <c r="E20" s="9" t="n">
        <f aca="false">SUM(E6:E18)</f>
        <v>130</v>
      </c>
      <c r="F20" s="9" t="n">
        <f aca="false">IF(COUNT(F6:F18)=0,"-",AVERAGE(F6:F18))</f>
        <v>18</v>
      </c>
      <c r="G20" s="9" t="n">
        <f aca="false">SUM(G6:G18)</f>
        <v>1400</v>
      </c>
      <c r="H20" s="9" t="n">
        <f aca="false">SUM(H6:H18)</f>
        <v>560</v>
      </c>
      <c r="I20" s="9" t="n">
        <f aca="false">SUM(I6:I18)</f>
        <v>470</v>
      </c>
      <c r="J20" s="9" t="n">
        <f aca="false">SUM(J6:J18)</f>
        <v>455</v>
      </c>
      <c r="K20" s="10" t="n">
        <f aca="false">SUM(K6:K18)</f>
        <v>88000</v>
      </c>
      <c r="L20" s="9" t="n">
        <f aca="false">SUM(L6:L18)</f>
        <v>210</v>
      </c>
      <c r="M20" s="9" t="n">
        <f aca="false">SUM(M6:M18)</f>
        <v>900</v>
      </c>
      <c r="N20" s="9" t="n">
        <f aca="false">SUM(N6:N18)</f>
        <v>900</v>
      </c>
      <c r="O20" s="9" t="n">
        <f aca="false">SUM(O6:O18)</f>
        <v>6</v>
      </c>
      <c r="P20" s="9" t="n">
        <f aca="false">SUM(P6:P18)</f>
        <v>6</v>
      </c>
      <c r="Q20" s="11" t="n">
        <f aca="false">IF(C20=0,"-",E20/C20)</f>
        <v>0.0706521739130435</v>
      </c>
      <c r="R20" s="11" t="n">
        <f aca="false">IF(G20=0,"-",H20/G20)</f>
        <v>0.4</v>
      </c>
      <c r="S20" s="11" t="n">
        <f aca="false">IF(H20=0,"-",I20/H20)</f>
        <v>0.839285714285714</v>
      </c>
      <c r="T20" s="11" t="n">
        <f aca="false">IF(I20=0,"-",J20/I20)</f>
        <v>0.968085106382979</v>
      </c>
      <c r="U20" s="10" t="n">
        <f aca="false">IF(I20=0,"-",K20/I20)</f>
        <v>187.234042553192</v>
      </c>
      <c r="V20" s="11" t="n">
        <f aca="false">IF(D20=0,"-",L20/D20)</f>
        <v>0.12280701754386</v>
      </c>
      <c r="W20" s="11" t="n">
        <f aca="false">IF(M20=0,"-",N20/M20)</f>
        <v>1</v>
      </c>
      <c r="X20" s="11" t="n">
        <f aca="false">IF(O20=0,"-",P20/O20)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10"/>
  </cols>
  <sheetData>
    <row r="1" customFormat="false" ht="15" hidden="false" customHeight="false" outlineLevel="0" collapsed="false">
      <c r="A1" s="12" t="s">
        <v>30</v>
      </c>
      <c r="B1" s="12" t="s">
        <v>31</v>
      </c>
    </row>
    <row r="2" customFormat="false" ht="15" hidden="false" customHeight="false" outlineLevel="0" collapsed="false">
      <c r="A2" s="8" t="s">
        <v>19</v>
      </c>
      <c r="B2" s="13" t="s">
        <v>32</v>
      </c>
    </row>
    <row r="3" customFormat="false" ht="15" hidden="false" customHeight="false" outlineLevel="0" collapsed="false">
      <c r="A3" s="8" t="s">
        <v>20</v>
      </c>
      <c r="B3" s="13" t="s">
        <v>33</v>
      </c>
    </row>
    <row r="4" customFormat="false" ht="15" hidden="false" customHeight="false" outlineLevel="0" collapsed="false">
      <c r="A4" s="8" t="s">
        <v>21</v>
      </c>
      <c r="B4" s="13" t="s">
        <v>34</v>
      </c>
    </row>
    <row r="5" customFormat="false" ht="15" hidden="false" customHeight="false" outlineLevel="0" collapsed="false">
      <c r="A5" s="8" t="s">
        <v>22</v>
      </c>
      <c r="B5" s="13" t="s">
        <v>35</v>
      </c>
    </row>
    <row r="6" customFormat="false" ht="15" hidden="false" customHeight="false" outlineLevel="0" collapsed="false">
      <c r="A6" s="8" t="s">
        <v>23</v>
      </c>
      <c r="B6" s="13" t="s">
        <v>36</v>
      </c>
    </row>
    <row r="7" customFormat="false" ht="15" hidden="false" customHeight="false" outlineLevel="0" collapsed="false">
      <c r="A7" s="8" t="s">
        <v>24</v>
      </c>
      <c r="B7" s="13" t="s">
        <v>37</v>
      </c>
    </row>
    <row r="8" customFormat="false" ht="15" hidden="false" customHeight="false" outlineLevel="0" collapsed="false">
      <c r="A8" s="8" t="s">
        <v>25</v>
      </c>
      <c r="B8" s="13" t="s">
        <v>38</v>
      </c>
    </row>
    <row r="9" customFormat="false" ht="15" hidden="false" customHeight="false" outlineLevel="0" collapsed="false">
      <c r="A9" s="8" t="s">
        <v>26</v>
      </c>
      <c r="B9" s="13" t="s">
        <v>39</v>
      </c>
    </row>
    <row r="10" customFormat="false" ht="15" hidden="false" customHeight="false" outlineLevel="0" collapsed="false">
      <c r="A10" s="8" t="s">
        <v>40</v>
      </c>
      <c r="B10" s="13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2026-09-13T02:12:44Z</dcterms:created>
  <dc:creator>openpyxl</dc:creator>
  <dc:description/>
  <dc:language>en-US</dc:language>
  <cp:lastModifiedBy/>
  <dcterms:modified xsi:type="dcterms:W3CDTF">2026-09-13T02:12:44Z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